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23" i="1" l="1"/>
  <c r="D19" i="1"/>
  <c r="D17" i="1" l="1"/>
  <c r="E21" i="1"/>
  <c r="F19" i="1"/>
  <c r="C19" i="1"/>
  <c r="F17" i="1"/>
  <c r="C17" i="1"/>
  <c r="E22" i="1" l="1"/>
  <c r="F25" i="1" s="1"/>
  <c r="F27" i="1" s="1"/>
</calcChain>
</file>

<file path=xl/sharedStrings.xml><?xml version="1.0" encoding="utf-8"?>
<sst xmlns="http://schemas.openxmlformats.org/spreadsheetml/2006/main" count="25" uniqueCount="25">
  <si>
    <t>Storage Calculator</t>
  </si>
  <si>
    <t>Data:</t>
  </si>
  <si>
    <t>Interest:</t>
  </si>
  <si>
    <t>New Crop Contract:</t>
  </si>
  <si>
    <t>Delivery Contract:</t>
  </si>
  <si>
    <t>New Crop Price:</t>
  </si>
  <si>
    <t>Harvest/Current Basis:</t>
  </si>
  <si>
    <t>Delivery Basis:</t>
  </si>
  <si>
    <t>cz12</t>
  </si>
  <si>
    <t>Harvest Delivery Date:</t>
  </si>
  <si>
    <t>Storage Delivery Date:</t>
  </si>
  <si>
    <t>Contract</t>
  </si>
  <si>
    <t>Price</t>
  </si>
  <si>
    <t>Cash Price</t>
  </si>
  <si>
    <t>Harvest Price:</t>
  </si>
  <si>
    <t>Storage Price</t>
  </si>
  <si>
    <t>Futures Carry:</t>
  </si>
  <si>
    <t>Days of Storage:</t>
  </si>
  <si>
    <t>Interest Cost:</t>
  </si>
  <si>
    <t>Storage Cost:</t>
  </si>
  <si>
    <t>Net Return From storage:</t>
  </si>
  <si>
    <t>Return On Investment from Grain Bins:</t>
  </si>
  <si>
    <t>Enter Data  only in the box below!</t>
  </si>
  <si>
    <t>ch13</t>
  </si>
  <si>
    <t>Storage Bin Costs: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</si>
</sst>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44" fontId="0" fillId="2" borderId="1" xfId="0" applyNumberFormat="1" applyFill="1" applyBorder="1"/>
    <xf numFmtId="9" fontId="0" fillId="2" borderId="1" xfId="2" applyFont="1" applyFill="1" applyBorder="1"/>
    <xf numFmtId="0" fontId="0" fillId="0" borderId="8" xfId="0" applyBorder="1"/>
    <xf numFmtId="44" fontId="0" fillId="0" borderId="9" xfId="1" applyFont="1" applyBorder="1"/>
    <xf numFmtId="44" fontId="0" fillId="0" borderId="10" xfId="0" applyNumberFormat="1" applyBorder="1"/>
    <xf numFmtId="16" fontId="0" fillId="3" borderId="0" xfId="0" applyNumberFormat="1" applyFill="1" applyBorder="1"/>
    <xf numFmtId="16" fontId="0" fillId="4" borderId="0" xfId="0" applyNumberFormat="1" applyFill="1" applyBorder="1"/>
    <xf numFmtId="44" fontId="0" fillId="5" borderId="0" xfId="1" applyFont="1" applyFill="1" applyBorder="1"/>
    <xf numFmtId="9" fontId="4" fillId="3" borderId="11" xfId="0" applyNumberFormat="1" applyFont="1" applyFill="1" applyBorder="1"/>
    <xf numFmtId="44" fontId="0" fillId="3" borderId="5" xfId="1" applyFont="1" applyFill="1" applyBorder="1"/>
    <xf numFmtId="44" fontId="0" fillId="4" borderId="5" xfId="1" applyFont="1" applyFill="1" applyBorder="1"/>
    <xf numFmtId="44" fontId="0" fillId="5" borderId="4" xfId="1" applyFont="1" applyFill="1" applyBorder="1"/>
    <xf numFmtId="44" fontId="0" fillId="5" borderId="5" xfId="1" applyFont="1" applyFill="1" applyBorder="1"/>
    <xf numFmtId="0" fontId="0" fillId="0" borderId="12" xfId="0" applyBorder="1"/>
    <xf numFmtId="14" fontId="0" fillId="6" borderId="4" xfId="0" applyNumberFormat="1" applyFill="1" applyBorder="1"/>
    <xf numFmtId="14" fontId="0" fillId="6" borderId="7" xfId="0" applyNumberFormat="1" applyFill="1" applyBorder="1"/>
    <xf numFmtId="0" fontId="0" fillId="0" borderId="11" xfId="0" applyBorder="1"/>
    <xf numFmtId="0" fontId="2" fillId="0" borderId="0" xfId="0" applyFont="1" applyBorder="1"/>
    <xf numFmtId="0" fontId="2" fillId="0" borderId="4" xfId="0" applyFont="1" applyBorder="1"/>
    <xf numFmtId="16" fontId="0" fillId="0" borderId="0" xfId="0" applyNumberFormat="1" applyBorder="1"/>
    <xf numFmtId="44" fontId="0" fillId="0" borderId="0" xfId="0" applyNumberFormat="1" applyFont="1" applyBorder="1"/>
    <xf numFmtId="0" fontId="0" fillId="0" borderId="0" xfId="0" applyFont="1" applyBorder="1"/>
    <xf numFmtId="0" fontId="5" fillId="0" borderId="2" xfId="0" applyFont="1" applyBorder="1"/>
    <xf numFmtId="0" fontId="0" fillId="0" borderId="4" xfId="0" applyBorder="1" applyAlignment="1">
      <alignment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8"/>
  <sheetViews>
    <sheetView tabSelected="1" workbookViewId="0">
      <selection activeCell="H9" sqref="H9"/>
    </sheetView>
  </sheetViews>
  <sheetFormatPr defaultRowHeight="15" x14ac:dyDescent="0.25"/>
  <cols>
    <col min="1" max="1" width="4" customWidth="1"/>
    <col min="2" max="2" width="14.85546875" customWidth="1"/>
    <col min="6" max="6" width="10.7109375" bestFit="1" customWidth="1"/>
    <col min="7" max="7" width="10.28515625" customWidth="1"/>
    <col min="8" max="8" width="10" customWidth="1"/>
    <col min="9" max="9" width="3.5703125" customWidth="1"/>
    <col min="10" max="10" width="3.85546875" customWidth="1"/>
  </cols>
  <sheetData>
    <row r="1" spans="2:9" ht="27" thickBot="1" x14ac:dyDescent="0.45">
      <c r="B1" s="1"/>
      <c r="D1" s="1" t="s">
        <v>0</v>
      </c>
    </row>
    <row r="2" spans="2:9" x14ac:dyDescent="0.25">
      <c r="B2" s="25"/>
      <c r="C2" s="2"/>
      <c r="D2" s="2"/>
      <c r="E2" s="2"/>
      <c r="F2" s="31" t="s">
        <v>22</v>
      </c>
      <c r="G2" s="2"/>
      <c r="H2" s="2"/>
      <c r="I2" s="3"/>
    </row>
    <row r="3" spans="2:9" ht="15.75" thickBot="1" x14ac:dyDescent="0.3">
      <c r="B3" s="4" t="s">
        <v>1</v>
      </c>
      <c r="C3" s="6"/>
      <c r="D3" s="6"/>
      <c r="E3" s="6"/>
      <c r="F3" s="6"/>
      <c r="G3" s="6"/>
      <c r="H3" s="6"/>
      <c r="I3" s="5"/>
    </row>
    <row r="4" spans="2:9" x14ac:dyDescent="0.25">
      <c r="B4" s="4"/>
      <c r="C4" s="26" t="s">
        <v>2</v>
      </c>
      <c r="D4" s="6"/>
      <c r="E4" s="6"/>
      <c r="F4" s="17">
        <v>0.05</v>
      </c>
      <c r="G4" s="2"/>
      <c r="H4" s="3"/>
      <c r="I4" s="5"/>
    </row>
    <row r="5" spans="2:9" x14ac:dyDescent="0.25">
      <c r="B5" s="4"/>
      <c r="C5" s="26" t="s">
        <v>3</v>
      </c>
      <c r="D5" s="6"/>
      <c r="E5" s="6"/>
      <c r="F5" s="32"/>
      <c r="G5" s="14" t="s">
        <v>8</v>
      </c>
      <c r="H5" s="5"/>
      <c r="I5" s="5"/>
    </row>
    <row r="6" spans="2:9" x14ac:dyDescent="0.25">
      <c r="B6" s="4"/>
      <c r="C6" s="26" t="s">
        <v>5</v>
      </c>
      <c r="D6" s="6"/>
      <c r="E6" s="6"/>
      <c r="F6" s="4"/>
      <c r="G6" s="6"/>
      <c r="H6" s="18">
        <v>5.9</v>
      </c>
      <c r="I6" s="5"/>
    </row>
    <row r="7" spans="2:9" x14ac:dyDescent="0.25">
      <c r="B7" s="4"/>
      <c r="C7" s="26" t="s">
        <v>4</v>
      </c>
      <c r="D7" s="6"/>
      <c r="E7" s="6"/>
      <c r="F7" s="4"/>
      <c r="G7" s="15" t="s">
        <v>23</v>
      </c>
      <c r="H7" s="5"/>
      <c r="I7" s="5"/>
    </row>
    <row r="8" spans="2:9" x14ac:dyDescent="0.25">
      <c r="B8" s="4"/>
      <c r="C8" s="26" t="s">
        <v>16</v>
      </c>
      <c r="D8" s="6"/>
      <c r="E8" s="6"/>
      <c r="F8" s="4"/>
      <c r="G8" s="6"/>
      <c r="H8" s="19">
        <v>0.4</v>
      </c>
      <c r="I8" s="5"/>
    </row>
    <row r="9" spans="2:9" x14ac:dyDescent="0.25">
      <c r="B9" s="4"/>
      <c r="C9" s="26" t="s">
        <v>24</v>
      </c>
      <c r="D9" s="6"/>
      <c r="E9" s="6"/>
      <c r="F9" s="20">
        <v>1.5</v>
      </c>
      <c r="G9" s="6"/>
      <c r="H9" s="5"/>
      <c r="I9" s="5"/>
    </row>
    <row r="10" spans="2:9" x14ac:dyDescent="0.25">
      <c r="B10" s="4"/>
      <c r="C10" s="26" t="s">
        <v>6</v>
      </c>
      <c r="D10" s="6"/>
      <c r="E10" s="6"/>
      <c r="F10" s="4"/>
      <c r="G10" s="16">
        <v>-0.75</v>
      </c>
      <c r="H10" s="5"/>
      <c r="I10" s="5"/>
    </row>
    <row r="11" spans="2:9" x14ac:dyDescent="0.25">
      <c r="B11" s="4"/>
      <c r="C11" s="26" t="s">
        <v>7</v>
      </c>
      <c r="D11" s="6"/>
      <c r="E11" s="6"/>
      <c r="F11" s="4"/>
      <c r="G11" s="6"/>
      <c r="H11" s="21">
        <v>-0.45</v>
      </c>
      <c r="I11" s="5"/>
    </row>
    <row r="12" spans="2:9" x14ac:dyDescent="0.25">
      <c r="B12" s="4"/>
      <c r="C12" s="26" t="s">
        <v>9</v>
      </c>
      <c r="D12" s="6"/>
      <c r="E12" s="6"/>
      <c r="F12" s="23">
        <v>41197</v>
      </c>
      <c r="G12" s="6"/>
      <c r="H12" s="5"/>
      <c r="I12" s="5"/>
    </row>
    <row r="13" spans="2:9" ht="15.75" thickBot="1" x14ac:dyDescent="0.3">
      <c r="B13" s="4"/>
      <c r="C13" s="26" t="s">
        <v>10</v>
      </c>
      <c r="D13" s="6"/>
      <c r="E13" s="6"/>
      <c r="F13" s="7"/>
      <c r="G13" s="24">
        <v>41440</v>
      </c>
      <c r="H13" s="22"/>
      <c r="I13" s="5"/>
    </row>
    <row r="14" spans="2:9" x14ac:dyDescent="0.25">
      <c r="B14" s="4"/>
      <c r="C14" s="6"/>
      <c r="D14" s="6"/>
      <c r="E14" s="6"/>
      <c r="F14" s="6"/>
      <c r="G14" s="6"/>
      <c r="H14" s="6"/>
      <c r="I14" s="5"/>
    </row>
    <row r="15" spans="2:9" x14ac:dyDescent="0.25">
      <c r="B15" s="4"/>
      <c r="C15" s="6"/>
      <c r="D15" s="6"/>
      <c r="E15" s="6"/>
      <c r="F15" s="6"/>
      <c r="G15" s="6"/>
      <c r="H15" s="6"/>
      <c r="I15" s="5"/>
    </row>
    <row r="16" spans="2:9" ht="15.75" thickBot="1" x14ac:dyDescent="0.3">
      <c r="B16" s="4"/>
      <c r="C16" s="26" t="s">
        <v>11</v>
      </c>
      <c r="D16" s="26" t="s">
        <v>12</v>
      </c>
      <c r="E16" s="26"/>
      <c r="F16" s="26" t="s">
        <v>13</v>
      </c>
      <c r="G16" s="6"/>
      <c r="H16" s="6"/>
      <c r="I16" s="5"/>
    </row>
    <row r="17" spans="2:9" ht="15.75" thickBot="1" x14ac:dyDescent="0.3">
      <c r="B17" s="27" t="s">
        <v>14</v>
      </c>
      <c r="C17" s="28" t="str">
        <f>G5</f>
        <v>cz12</v>
      </c>
      <c r="D17" s="29">
        <f>H6</f>
        <v>5.9</v>
      </c>
      <c r="E17" s="6"/>
      <c r="F17" s="9">
        <f>H6+G10</f>
        <v>5.15</v>
      </c>
      <c r="G17" s="6"/>
      <c r="H17" s="6"/>
      <c r="I17" s="5"/>
    </row>
    <row r="18" spans="2:9" ht="15.75" thickBot="1" x14ac:dyDescent="0.3">
      <c r="B18" s="27"/>
      <c r="C18" s="6"/>
      <c r="D18" s="30"/>
      <c r="E18" s="6"/>
      <c r="F18" s="6"/>
      <c r="G18" s="6"/>
      <c r="H18" s="6"/>
      <c r="I18" s="5"/>
    </row>
    <row r="19" spans="2:9" ht="15.75" thickBot="1" x14ac:dyDescent="0.3">
      <c r="B19" s="27" t="s">
        <v>15</v>
      </c>
      <c r="C19" s="28" t="str">
        <f>G7</f>
        <v>ch13</v>
      </c>
      <c r="D19" s="29">
        <f>H6+H8</f>
        <v>6.3000000000000007</v>
      </c>
      <c r="E19" s="6"/>
      <c r="F19" s="9">
        <f>H6+H8+H11</f>
        <v>5.8500000000000005</v>
      </c>
      <c r="G19" s="6"/>
      <c r="H19" s="6"/>
      <c r="I19" s="5"/>
    </row>
    <row r="20" spans="2:9" ht="15.75" thickBot="1" x14ac:dyDescent="0.3">
      <c r="B20" s="27"/>
      <c r="C20" s="6"/>
      <c r="D20" s="6"/>
      <c r="E20" s="6"/>
      <c r="F20" s="6"/>
      <c r="G20" s="6"/>
      <c r="H20" s="6"/>
      <c r="I20" s="5"/>
    </row>
    <row r="21" spans="2:9" x14ac:dyDescent="0.25">
      <c r="B21" s="27" t="s">
        <v>17</v>
      </c>
      <c r="C21" s="6"/>
      <c r="D21" s="6"/>
      <c r="E21" s="11">
        <f>G13-F12</f>
        <v>243</v>
      </c>
      <c r="F21" s="6"/>
      <c r="G21" s="6"/>
      <c r="H21" s="6"/>
      <c r="I21" s="5"/>
    </row>
    <row r="22" spans="2:9" x14ac:dyDescent="0.25">
      <c r="B22" s="27" t="s">
        <v>18</v>
      </c>
      <c r="C22" s="6"/>
      <c r="D22" s="6"/>
      <c r="E22" s="12">
        <f>(F17*F4)/(365)*E21</f>
        <v>0.17143150684931507</v>
      </c>
      <c r="F22" s="6"/>
      <c r="G22" s="6"/>
      <c r="H22" s="6"/>
      <c r="I22" s="5"/>
    </row>
    <row r="23" spans="2:9" ht="15.75" thickBot="1" x14ac:dyDescent="0.3">
      <c r="B23" s="27" t="s">
        <v>19</v>
      </c>
      <c r="C23" s="6"/>
      <c r="D23" s="6"/>
      <c r="E23" s="13">
        <f>F9/10+0.05</f>
        <v>0.2</v>
      </c>
      <c r="F23" s="6"/>
      <c r="G23" s="6"/>
      <c r="H23" s="6"/>
      <c r="I23" s="5"/>
    </row>
    <row r="24" spans="2:9" ht="15.75" thickBot="1" x14ac:dyDescent="0.3">
      <c r="B24" s="27"/>
      <c r="C24" s="6"/>
      <c r="D24" s="6"/>
      <c r="E24" s="6"/>
      <c r="F24" s="6"/>
      <c r="G24" s="6"/>
      <c r="H24" s="6"/>
      <c r="I24" s="5"/>
    </row>
    <row r="25" spans="2:9" ht="15.75" thickBot="1" x14ac:dyDescent="0.3">
      <c r="B25" s="27" t="s">
        <v>20</v>
      </c>
      <c r="C25" s="6"/>
      <c r="D25" s="6"/>
      <c r="E25" s="6"/>
      <c r="F25" s="9">
        <f>F19-F17-E22-E23</f>
        <v>0.32856849315068509</v>
      </c>
      <c r="G25" s="6"/>
      <c r="H25" s="6"/>
      <c r="I25" s="5"/>
    </row>
    <row r="26" spans="2:9" ht="15.75" thickBot="1" x14ac:dyDescent="0.3">
      <c r="B26" s="27"/>
      <c r="C26" s="6"/>
      <c r="D26" s="6"/>
      <c r="E26" s="6"/>
      <c r="F26" s="6"/>
      <c r="G26" s="6"/>
      <c r="H26" s="6"/>
      <c r="I26" s="5"/>
    </row>
    <row r="27" spans="2:9" ht="15.75" thickBot="1" x14ac:dyDescent="0.3">
      <c r="B27" s="27" t="s">
        <v>21</v>
      </c>
      <c r="C27" s="6"/>
      <c r="D27" s="6"/>
      <c r="E27" s="6"/>
      <c r="F27" s="10">
        <f>F25/F9</f>
        <v>0.21904566210045673</v>
      </c>
      <c r="G27" s="6"/>
      <c r="H27" s="6"/>
      <c r="I27" s="5"/>
    </row>
    <row r="28" spans="2:9" ht="15.75" thickBot="1" x14ac:dyDescent="0.3">
      <c r="B28" s="7"/>
      <c r="C28" s="8"/>
      <c r="D28" s="8"/>
      <c r="E28" s="8"/>
      <c r="F28" s="8"/>
      <c r="G28" s="8"/>
      <c r="H28" s="8"/>
      <c r="I28" s="2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PC</dc:creator>
  <cp:lastModifiedBy>Jake</cp:lastModifiedBy>
  <cp:lastPrinted>2014-03-31T20:33:28Z</cp:lastPrinted>
  <dcterms:created xsi:type="dcterms:W3CDTF">2011-12-21T23:57:56Z</dcterms:created>
  <dcterms:modified xsi:type="dcterms:W3CDTF">2014-03-31T20:33:34Z</dcterms:modified>
</cp:coreProperties>
</file>